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00" windowHeight="12090" activeTab="0"/>
  </bookViews>
  <sheets>
    <sheet name="Registration" sheetId="1" r:id="rId1"/>
    <sheet name="Data" sheetId="2" state="hidden" r:id="rId2"/>
    <sheet name="Lists" sheetId="3" state="hidden" r:id="rId3"/>
  </sheets>
  <definedNames>
    <definedName name="Discounts">'Lists'!$E$2:$E$3</definedName>
    <definedName name="LookupDiscounts">'Lists'!$E$1:$H$3</definedName>
    <definedName name="Number">'Lists'!$A$2:$A$3</definedName>
    <definedName name="Payment">'Lists'!$C$2:$C$4</definedName>
    <definedName name="_xlnm.Print_Area" localSheetId="0">'Registration'!$A$1:$D$43</definedName>
    <definedName name="VendorShare">'Lists'!$J$2:$J$4</definedName>
    <definedName name="WorkArea">'Lists'!$D$2:$D$13</definedName>
    <definedName name="YN">'Lists'!$B$2:$B$3</definedName>
  </definedNames>
  <calcPr fullCalcOnLoad="1"/>
</workbook>
</file>

<file path=xl/sharedStrings.xml><?xml version="1.0" encoding="utf-8"?>
<sst xmlns="http://schemas.openxmlformats.org/spreadsheetml/2006/main" count="108" uniqueCount="84">
  <si>
    <t>Part 1 - Registration Information</t>
  </si>
  <si>
    <t>First name</t>
  </si>
  <si>
    <t>Surname</t>
  </si>
  <si>
    <t>Organization/Affiliation</t>
  </si>
  <si>
    <t>Address</t>
  </si>
  <si>
    <t>City</t>
  </si>
  <si>
    <t>Phone</t>
  </si>
  <si>
    <t>Email</t>
  </si>
  <si>
    <t>Total</t>
  </si>
  <si>
    <t>Method of Payment</t>
  </si>
  <si>
    <t>Cheque</t>
  </si>
  <si>
    <t>Expiry Date:</t>
  </si>
  <si>
    <t>Cancellation policy:</t>
  </si>
  <si>
    <t>Please send cheques to:</t>
  </si>
  <si>
    <t>Credit card number:</t>
  </si>
  <si>
    <t>Number</t>
  </si>
  <si>
    <t>YesNo</t>
  </si>
  <si>
    <t>Food allergies or dietary requirements</t>
  </si>
  <si>
    <t>Please select your method of payment:</t>
  </si>
  <si>
    <t>Payment</t>
  </si>
  <si>
    <t>Visa</t>
  </si>
  <si>
    <t>MasterCard</t>
  </si>
  <si>
    <t>Substitutions are permitted.</t>
  </si>
  <si>
    <t>No refunds will be given after this date.</t>
  </si>
  <si>
    <t>Cancellations must be received in writing</t>
  </si>
  <si>
    <t>Yes</t>
  </si>
  <si>
    <t>No</t>
  </si>
  <si>
    <t>Job Title</t>
  </si>
  <si>
    <t>Part 2 - Payment Information</t>
  </si>
  <si>
    <t>Salutation (Mr, Ms, Dr.)</t>
  </si>
  <si>
    <t>Name of cardholder (name printed on card):</t>
  </si>
  <si>
    <t>1001 West Broadway, Suite 504</t>
  </si>
  <si>
    <t>Vancouver, BC  V6H 4B1</t>
  </si>
  <si>
    <t>Area of Work</t>
  </si>
  <si>
    <t>Acute Care</t>
  </si>
  <si>
    <t>Residential Care</t>
  </si>
  <si>
    <t>Public Health</t>
  </si>
  <si>
    <t>Environmental Health</t>
  </si>
  <si>
    <t>Community Health</t>
  </si>
  <si>
    <t>Occupational Health</t>
  </si>
  <si>
    <t>Communicable Diseases</t>
  </si>
  <si>
    <t>Laboratory</t>
  </si>
  <si>
    <t>Housekeeping</t>
  </si>
  <si>
    <t>Education</t>
  </si>
  <si>
    <t>Other</t>
  </si>
  <si>
    <t>March 5-6, 2015 at the Hilton Airport Hotel, Richmond</t>
  </si>
  <si>
    <t>Registration Form</t>
  </si>
  <si>
    <t>Discounts</t>
  </si>
  <si>
    <t>Per Day</t>
  </si>
  <si>
    <t>Per both</t>
  </si>
  <si>
    <t>DiscAmt</t>
  </si>
  <si>
    <t>Early Bird discounts (choose from drop-down)</t>
  </si>
  <si>
    <t>PICNet 2015 Educational Conference</t>
  </si>
  <si>
    <t>DiscPerCent</t>
  </si>
  <si>
    <t>Area of Work (choose from drop-down)</t>
  </si>
  <si>
    <t>Provincial Infection Control Network of BC</t>
  </si>
  <si>
    <t>Cheques are payable to Provincial Infection Control Network of BC.</t>
  </si>
  <si>
    <t>CSC (3-digit code on back of card):</t>
  </si>
  <si>
    <t>Province</t>
  </si>
  <si>
    <t>TOTAL</t>
  </si>
  <si>
    <t>Post Code</t>
  </si>
  <si>
    <t>Thurs</t>
  </si>
  <si>
    <t>Fri</t>
  </si>
  <si>
    <t xml:space="preserve">Conference  - Thursday, March 5, 2015 </t>
  </si>
  <si>
    <t>Conference - Friday, March 6, 2015</t>
  </si>
  <si>
    <t>VendorInfoShare</t>
  </si>
  <si>
    <t>None</t>
  </si>
  <si>
    <t>Can we share your information with them?</t>
  </si>
  <si>
    <t>Our conference exhibitors have requested delegate contact information</t>
  </si>
  <si>
    <t xml:space="preserve">so that they can follow up with you on any conversations or enquiries. </t>
  </si>
  <si>
    <t>Name, job title, and facility only</t>
  </si>
  <si>
    <t>Name, job title, facility, email address</t>
  </si>
  <si>
    <t>VendorInfo</t>
  </si>
  <si>
    <r>
      <t xml:space="preserve">Save this file to your computer, complete the form, save again, and then email (as an attachment) to </t>
    </r>
    <r>
      <rPr>
        <b/>
        <sz val="12"/>
        <color indexed="10"/>
        <rFont val="Calibri"/>
        <family val="2"/>
      </rPr>
      <t>picnet@phsa.ca</t>
    </r>
    <r>
      <rPr>
        <sz val="12"/>
        <color indexed="10"/>
        <rFont val="Calibri"/>
        <family val="2"/>
      </rPr>
      <t>. Please leave as an Excel file and do not PDF!</t>
    </r>
  </si>
  <si>
    <t xml:space="preserve">by February 12, 2015 for a full refund. </t>
  </si>
  <si>
    <t>(Please note, we cannot offer CME credits)</t>
  </si>
  <si>
    <t>Do you require a certificate of participation for your place of work?</t>
  </si>
  <si>
    <t>Certificate</t>
  </si>
  <si>
    <t>I will be registering for the following days: (click on drop-down)</t>
  </si>
  <si>
    <r>
      <rPr>
        <b/>
        <sz val="12"/>
        <rFont val="Calibri"/>
        <family val="2"/>
      </rPr>
      <t>Registration Fee:</t>
    </r>
    <r>
      <rPr>
        <sz val="12"/>
        <rFont val="Calibri"/>
        <family val="2"/>
      </rPr>
      <t xml:space="preserve"> $75 for one day; $150 for both days</t>
    </r>
  </si>
  <si>
    <r>
      <t xml:space="preserve">The deadline for registration is </t>
    </r>
    <r>
      <rPr>
        <b/>
        <sz val="12"/>
        <rFont val="Calibri"/>
        <family val="2"/>
      </rPr>
      <t>February 12, 2015</t>
    </r>
    <r>
      <rPr>
        <sz val="12"/>
        <rFont val="Calibri"/>
        <family val="2"/>
      </rPr>
      <t>.</t>
    </r>
  </si>
  <si>
    <t>Attn. Romi Ranasinghe</t>
  </si>
  <si>
    <t>Student</t>
  </si>
  <si>
    <r>
      <t xml:space="preserve">Student discount </t>
    </r>
    <r>
      <rPr>
        <i/>
        <sz val="12"/>
        <color indexed="8"/>
        <rFont val="Calibri"/>
        <family val="2"/>
      </rPr>
      <t xml:space="preserve"> (must have student card)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</si>
</sst>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Verdana"/>
      <family val="2"/>
    </font>
    <font>
      <sz val="10"/>
      <color indexed="8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2"/>
      <name val="Calibri"/>
      <family val="2"/>
    </font>
    <font>
      <i/>
      <sz val="12"/>
      <color indexed="8"/>
      <name val="Calibri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365F9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6" borderId="0" xfId="0" applyFill="1" applyAlignment="1">
      <alignment/>
    </xf>
    <xf numFmtId="0" fontId="46" fillId="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12" borderId="10" xfId="0" applyFont="1" applyFill="1" applyBorder="1" applyAlignment="1">
      <alignment/>
    </xf>
    <xf numFmtId="0" fontId="44" fillId="12" borderId="11" xfId="0" applyFont="1" applyFill="1" applyBorder="1" applyAlignment="1">
      <alignment/>
    </xf>
    <xf numFmtId="0" fontId="47" fillId="6" borderId="0" xfId="0" applyFont="1" applyFill="1" applyAlignment="1">
      <alignment horizontal="centerContinuous"/>
    </xf>
    <xf numFmtId="0" fontId="0" fillId="6" borderId="0" xfId="0" applyFill="1" applyAlignment="1">
      <alignment horizontal="centerContinuous"/>
    </xf>
    <xf numFmtId="0" fontId="48" fillId="6" borderId="0" xfId="0" applyFont="1" applyFill="1" applyAlignment="1">
      <alignment horizontal="centerContinuous" vertical="center"/>
    </xf>
    <xf numFmtId="0" fontId="49" fillId="6" borderId="0" xfId="0" applyFont="1" applyFill="1" applyAlignment="1">
      <alignment horizontal="centerContinuous"/>
    </xf>
    <xf numFmtId="0" fontId="49" fillId="6" borderId="0" xfId="0" applyFont="1" applyFill="1" applyAlignment="1">
      <alignment/>
    </xf>
    <xf numFmtId="0" fontId="50" fillId="6" borderId="0" xfId="0" applyFont="1" applyFill="1" applyAlignment="1">
      <alignment/>
    </xf>
    <xf numFmtId="0" fontId="50" fillId="6" borderId="0" xfId="0" applyFont="1" applyFill="1" applyAlignment="1">
      <alignment horizontal="right"/>
    </xf>
    <xf numFmtId="0" fontId="48" fillId="6" borderId="0" xfId="0" applyFont="1" applyFill="1" applyAlignment="1">
      <alignment/>
    </xf>
    <xf numFmtId="0" fontId="50" fillId="33" borderId="10" xfId="0" applyFont="1" applyFill="1" applyBorder="1" applyAlignment="1" applyProtection="1">
      <alignment/>
      <protection locked="0"/>
    </xf>
    <xf numFmtId="44" fontId="50" fillId="12" borderId="10" xfId="44" applyFont="1" applyFill="1" applyBorder="1" applyAlignment="1">
      <alignment/>
    </xf>
    <xf numFmtId="0" fontId="48" fillId="6" borderId="0" xfId="0" applyFont="1" applyFill="1" applyAlignment="1">
      <alignment horizontal="right"/>
    </xf>
    <xf numFmtId="44" fontId="48" fillId="12" borderId="10" xfId="0" applyNumberFormat="1" applyFont="1" applyFill="1" applyBorder="1" applyAlignment="1">
      <alignment/>
    </xf>
    <xf numFmtId="49" fontId="50" fillId="33" borderId="12" xfId="0" applyNumberFormat="1" applyFont="1" applyFill="1" applyBorder="1" applyAlignment="1" applyProtection="1">
      <alignment/>
      <protection locked="0"/>
    </xf>
    <xf numFmtId="0" fontId="48" fillId="6" borderId="13" xfId="0" applyFont="1" applyFill="1" applyBorder="1" applyAlignment="1">
      <alignment/>
    </xf>
    <xf numFmtId="0" fontId="48" fillId="6" borderId="14" xfId="0" applyFont="1" applyFill="1" applyBorder="1" applyAlignment="1">
      <alignment/>
    </xf>
    <xf numFmtId="0" fontId="50" fillId="6" borderId="15" xfId="0" applyFont="1" applyFill="1" applyBorder="1" applyAlignment="1">
      <alignment/>
    </xf>
    <xf numFmtId="0" fontId="50" fillId="6" borderId="16" xfId="0" applyFont="1" applyFill="1" applyBorder="1" applyAlignment="1">
      <alignment/>
    </xf>
    <xf numFmtId="0" fontId="50" fillId="6" borderId="17" xfId="0" applyFont="1" applyFill="1" applyBorder="1" applyAlignment="1">
      <alignment/>
    </xf>
    <xf numFmtId="0" fontId="50" fillId="6" borderId="18" xfId="0" applyFont="1" applyFill="1" applyBorder="1" applyAlignment="1">
      <alignment/>
    </xf>
    <xf numFmtId="0" fontId="50" fillId="6" borderId="0" xfId="0" applyFont="1" applyFill="1" applyBorder="1" applyAlignment="1">
      <alignment/>
    </xf>
    <xf numFmtId="0" fontId="50" fillId="6" borderId="19" xfId="0" applyFont="1" applyFill="1" applyBorder="1" applyAlignment="1">
      <alignment/>
    </xf>
    <xf numFmtId="0" fontId="50" fillId="6" borderId="20" xfId="0" applyFont="1" applyFill="1" applyBorder="1" applyAlignment="1">
      <alignment/>
    </xf>
    <xf numFmtId="0" fontId="50" fillId="6" borderId="21" xfId="0" applyFont="1" applyFill="1" applyBorder="1" applyAlignment="1">
      <alignment/>
    </xf>
    <xf numFmtId="0" fontId="50" fillId="6" borderId="12" xfId="0" applyFont="1" applyFill="1" applyBorder="1" applyAlignment="1">
      <alignment/>
    </xf>
    <xf numFmtId="0" fontId="50" fillId="6" borderId="22" xfId="0" applyFont="1" applyFill="1" applyBorder="1" applyAlignment="1">
      <alignment/>
    </xf>
    <xf numFmtId="0" fontId="51" fillId="6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9" fontId="0" fillId="0" borderId="10" xfId="57" applyFont="1" applyBorder="1" applyAlignment="1">
      <alignment/>
    </xf>
    <xf numFmtId="9" fontId="0" fillId="0" borderId="10" xfId="0" applyNumberFormat="1" applyBorder="1" applyAlignment="1">
      <alignment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49" fontId="50" fillId="33" borderId="12" xfId="0" applyNumberFormat="1" applyFont="1" applyFill="1" applyBorder="1" applyAlignment="1" applyProtection="1">
      <alignment/>
      <protection locked="0"/>
    </xf>
    <xf numFmtId="49" fontId="50" fillId="33" borderId="23" xfId="0" applyNumberFormat="1" applyFont="1" applyFill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49" fillId="33" borderId="12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0" fontId="0" fillId="12" borderId="0" xfId="0" applyFill="1" applyAlignment="1">
      <alignment/>
    </xf>
    <xf numFmtId="0" fontId="52" fillId="13" borderId="0" xfId="0" applyFont="1" applyFill="1" applyAlignment="1">
      <alignment/>
    </xf>
    <xf numFmtId="0" fontId="50" fillId="13" borderId="0" xfId="0" applyFont="1" applyFill="1" applyAlignment="1">
      <alignment/>
    </xf>
    <xf numFmtId="0" fontId="46" fillId="6" borderId="0" xfId="0" applyFont="1" applyFill="1" applyAlignment="1">
      <alignment/>
    </xf>
    <xf numFmtId="0" fontId="44" fillId="12" borderId="17" xfId="0" applyFont="1" applyFill="1" applyBorder="1" applyAlignment="1">
      <alignment/>
    </xf>
    <xf numFmtId="0" fontId="46" fillId="6" borderId="0" xfId="0" applyFont="1" applyFill="1" applyAlignment="1">
      <alignment wrapText="1"/>
    </xf>
    <xf numFmtId="0" fontId="46" fillId="6" borderId="0" xfId="0" applyFont="1" applyFill="1" applyAlignment="1">
      <alignment/>
    </xf>
    <xf numFmtId="0" fontId="51" fillId="6" borderId="0" xfId="0" applyFont="1" applyFill="1" applyAlignment="1">
      <alignment vertical="top"/>
    </xf>
    <xf numFmtId="0" fontId="50" fillId="33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12" borderId="10" xfId="0" applyFill="1" applyBorder="1" applyAlignment="1">
      <alignment/>
    </xf>
    <xf numFmtId="0" fontId="53" fillId="6" borderId="0" xfId="0" applyFont="1" applyFill="1" applyAlignment="1">
      <alignment horizontal="center" vertical="center" wrapText="1"/>
    </xf>
    <xf numFmtId="0" fontId="48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46" fillId="33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B8" sqref="B8"/>
    </sheetView>
  </sheetViews>
  <sheetFormatPr defaultColWidth="9.00390625" defaultRowHeight="12.75"/>
  <cols>
    <col min="1" max="1" width="38.00390625" style="1" customWidth="1"/>
    <col min="2" max="2" width="18.625" style="1" customWidth="1"/>
    <col min="3" max="3" width="11.50390625" style="1" customWidth="1"/>
    <col min="4" max="4" width="6.875" style="1" customWidth="1"/>
    <col min="5" max="5" width="10.375" style="1" customWidth="1"/>
    <col min="6" max="16384" width="9.00390625" style="1" customWidth="1"/>
  </cols>
  <sheetData>
    <row r="1" spans="1:3" ht="18" customHeight="1">
      <c r="A1" s="7" t="s">
        <v>52</v>
      </c>
      <c r="B1" s="8"/>
      <c r="C1" s="8"/>
    </row>
    <row r="2" spans="1:3" ht="18" customHeight="1">
      <c r="A2" s="7" t="s">
        <v>46</v>
      </c>
      <c r="B2" s="8"/>
      <c r="C2" s="8"/>
    </row>
    <row r="3" spans="1:3" s="11" customFormat="1" ht="18" customHeight="1">
      <c r="A3" s="9" t="s">
        <v>45</v>
      </c>
      <c r="B3" s="10"/>
      <c r="C3" s="10"/>
    </row>
    <row r="4" spans="1:4" s="11" customFormat="1" ht="35.25" customHeight="1">
      <c r="A4" s="55" t="s">
        <v>73</v>
      </c>
      <c r="B4" s="56"/>
      <c r="C4" s="56"/>
      <c r="D4" s="12"/>
    </row>
    <row r="5" spans="1:4" s="11" customFormat="1" ht="21" customHeight="1">
      <c r="A5" s="57" t="s">
        <v>79</v>
      </c>
      <c r="B5" s="58"/>
      <c r="C5" s="58"/>
      <c r="D5" s="12"/>
    </row>
    <row r="6" spans="1:4" s="11" customFormat="1" ht="15.75">
      <c r="A6" s="59" t="s">
        <v>80</v>
      </c>
      <c r="B6" s="59"/>
      <c r="C6" s="59"/>
      <c r="D6" s="12"/>
    </row>
    <row r="7" spans="1:4" ht="20.25" customHeight="1">
      <c r="A7" s="45" t="s">
        <v>0</v>
      </c>
      <c r="B7" s="46"/>
      <c r="C7" s="46"/>
      <c r="D7" s="12"/>
    </row>
    <row r="8" spans="1:4" s="11" customFormat="1" ht="15.75">
      <c r="A8" s="13" t="s">
        <v>29</v>
      </c>
      <c r="B8" s="38"/>
      <c r="C8" s="42"/>
      <c r="D8" s="12"/>
    </row>
    <row r="9" spans="1:4" s="11" customFormat="1" ht="15.75">
      <c r="A9" s="13" t="s">
        <v>1</v>
      </c>
      <c r="B9" s="37"/>
      <c r="C9" s="43"/>
      <c r="D9" s="12"/>
    </row>
    <row r="10" spans="1:4" s="11" customFormat="1" ht="15.75">
      <c r="A10" s="13" t="s">
        <v>2</v>
      </c>
      <c r="B10" s="37"/>
      <c r="C10" s="43"/>
      <c r="D10" s="12"/>
    </row>
    <row r="11" spans="1:4" s="11" customFormat="1" ht="15.75">
      <c r="A11" s="13" t="s">
        <v>27</v>
      </c>
      <c r="B11" s="37"/>
      <c r="C11" s="43"/>
      <c r="D11" s="12"/>
    </row>
    <row r="12" spans="1:4" s="11" customFormat="1" ht="15.75">
      <c r="A12" s="13" t="s">
        <v>54</v>
      </c>
      <c r="B12" s="37"/>
      <c r="C12" s="43"/>
      <c r="D12" s="12"/>
    </row>
    <row r="13" spans="1:4" s="11" customFormat="1" ht="15.75">
      <c r="A13" s="13" t="s">
        <v>3</v>
      </c>
      <c r="B13" s="37"/>
      <c r="C13" s="43"/>
      <c r="D13" s="12"/>
    </row>
    <row r="14" spans="1:4" s="11" customFormat="1" ht="15.75">
      <c r="A14" s="13" t="s">
        <v>4</v>
      </c>
      <c r="B14" s="37"/>
      <c r="C14" s="43"/>
      <c r="D14" s="12"/>
    </row>
    <row r="15" spans="1:4" s="11" customFormat="1" ht="15.75">
      <c r="A15" s="13" t="s">
        <v>5</v>
      </c>
      <c r="B15" s="37"/>
      <c r="C15" s="43"/>
      <c r="D15" s="12"/>
    </row>
    <row r="16" spans="1:4" s="11" customFormat="1" ht="15.75">
      <c r="A16" s="13" t="s">
        <v>58</v>
      </c>
      <c r="B16" s="37"/>
      <c r="C16" s="43"/>
      <c r="D16" s="12"/>
    </row>
    <row r="17" spans="1:4" s="11" customFormat="1" ht="15.75">
      <c r="A17" s="13" t="s">
        <v>6</v>
      </c>
      <c r="B17" s="37"/>
      <c r="C17" s="43"/>
      <c r="D17" s="12"/>
    </row>
    <row r="18" spans="1:4" s="11" customFormat="1" ht="15.75">
      <c r="A18" s="13" t="s">
        <v>7</v>
      </c>
      <c r="B18" s="37"/>
      <c r="C18" s="43"/>
      <c r="D18" s="12"/>
    </row>
    <row r="19" spans="1:4" s="11" customFormat="1" ht="15.75">
      <c r="A19" s="13" t="s">
        <v>17</v>
      </c>
      <c r="B19" s="37"/>
      <c r="C19" s="43"/>
      <c r="D19" s="12"/>
    </row>
    <row r="20" spans="1:4" s="11" customFormat="1" ht="24" customHeight="1">
      <c r="A20" s="14" t="s">
        <v>78</v>
      </c>
      <c r="B20" s="12"/>
      <c r="C20" s="12"/>
      <c r="D20" s="12"/>
    </row>
    <row r="21" spans="1:4" s="11" customFormat="1" ht="15.75">
      <c r="A21" s="12" t="s">
        <v>63</v>
      </c>
      <c r="B21" s="15" t="s">
        <v>25</v>
      </c>
      <c r="C21" s="16">
        <f>IF(B21="Yes",75,0)</f>
        <v>75</v>
      </c>
      <c r="D21" s="12"/>
    </row>
    <row r="22" spans="1:4" s="11" customFormat="1" ht="15.75">
      <c r="A22" s="12" t="s">
        <v>64</v>
      </c>
      <c r="B22" s="15" t="s">
        <v>25</v>
      </c>
      <c r="C22" s="16">
        <f>IF(B22="Yes",75,0)</f>
        <v>75</v>
      </c>
      <c r="D22" s="12"/>
    </row>
    <row r="23" spans="1:4" s="11" customFormat="1" ht="15.75">
      <c r="A23" s="12" t="s">
        <v>83</v>
      </c>
      <c r="B23" s="34" t="s">
        <v>66</v>
      </c>
      <c r="C23" s="16">
        <f>(SUM(C21:C22))*(VLOOKUP($B$23,LookupDiscounts,4,FALSE))</f>
        <v>0</v>
      </c>
      <c r="D23" s="12"/>
    </row>
    <row r="24" spans="1:4" s="11" customFormat="1" ht="15.75">
      <c r="A24" s="32"/>
      <c r="B24" s="17" t="s">
        <v>8</v>
      </c>
      <c r="C24" s="18">
        <f>SUM(C21:C22)-C23</f>
        <v>150</v>
      </c>
      <c r="D24" s="12"/>
    </row>
    <row r="25" spans="1:4" s="11" customFormat="1" ht="19.5" customHeight="1">
      <c r="A25" s="47" t="s">
        <v>68</v>
      </c>
      <c r="B25" s="17"/>
      <c r="C25" s="17"/>
      <c r="D25" s="12"/>
    </row>
    <row r="26" spans="1:4" s="11" customFormat="1" ht="15.75">
      <c r="A26" s="50" t="s">
        <v>69</v>
      </c>
      <c r="B26" s="49"/>
      <c r="C26" s="49"/>
      <c r="D26" s="49"/>
    </row>
    <row r="27" spans="1:4" s="11" customFormat="1" ht="15.75">
      <c r="A27" s="47" t="s">
        <v>67</v>
      </c>
      <c r="B27" s="60" t="s">
        <v>71</v>
      </c>
      <c r="C27" s="60"/>
      <c r="D27" s="12"/>
    </row>
    <row r="28" spans="1:4" s="11" customFormat="1" ht="15.75">
      <c r="A28" s="47" t="s">
        <v>76</v>
      </c>
      <c r="C28" s="52" t="s">
        <v>26</v>
      </c>
      <c r="D28" s="12"/>
    </row>
    <row r="29" spans="1:4" s="11" customFormat="1" ht="24" customHeight="1">
      <c r="A29" s="51" t="s">
        <v>75</v>
      </c>
      <c r="B29" s="17"/>
      <c r="C29" s="17"/>
      <c r="D29" s="12"/>
    </row>
    <row r="30" spans="1:4" s="11" customFormat="1" ht="17.25" customHeight="1">
      <c r="A30" s="45" t="s">
        <v>28</v>
      </c>
      <c r="B30" s="46"/>
      <c r="C30" s="46"/>
      <c r="D30" s="12"/>
    </row>
    <row r="31" spans="1:4" s="11" customFormat="1" ht="15.75">
      <c r="A31" s="12" t="s">
        <v>56</v>
      </c>
      <c r="B31" s="12"/>
      <c r="C31" s="12"/>
      <c r="D31" s="12"/>
    </row>
    <row r="32" spans="1:4" s="11" customFormat="1" ht="15.75">
      <c r="A32" s="14" t="s">
        <v>9</v>
      </c>
      <c r="B32" s="12"/>
      <c r="C32" s="12"/>
      <c r="D32" s="12"/>
    </row>
    <row r="33" spans="1:4" s="11" customFormat="1" ht="15.75">
      <c r="A33" s="13" t="s">
        <v>18</v>
      </c>
      <c r="B33" s="15"/>
      <c r="C33" s="12"/>
      <c r="D33" s="12"/>
    </row>
    <row r="34" spans="1:4" s="11" customFormat="1" ht="16.5" customHeight="1">
      <c r="A34" s="13" t="s">
        <v>14</v>
      </c>
      <c r="B34" s="39"/>
      <c r="C34" s="39"/>
      <c r="D34" s="12"/>
    </row>
    <row r="35" spans="1:4" s="11" customFormat="1" ht="16.5" customHeight="1">
      <c r="A35" s="13" t="s">
        <v>30</v>
      </c>
      <c r="B35" s="40"/>
      <c r="C35" s="40"/>
      <c r="D35" s="12"/>
    </row>
    <row r="36" spans="1:4" s="11" customFormat="1" ht="16.5" customHeight="1">
      <c r="A36" s="13" t="s">
        <v>11</v>
      </c>
      <c r="B36" s="19"/>
      <c r="D36" s="12"/>
    </row>
    <row r="37" spans="1:4" s="11" customFormat="1" ht="16.5" customHeight="1">
      <c r="A37" s="13" t="s">
        <v>57</v>
      </c>
      <c r="B37" s="19"/>
      <c r="C37" s="13"/>
      <c r="D37" s="12"/>
    </row>
    <row r="38" spans="1:4" ht="11.25" customHeight="1">
      <c r="A38" s="12"/>
      <c r="B38" s="12"/>
      <c r="C38" s="12"/>
      <c r="D38" s="12"/>
    </row>
    <row r="39" spans="1:4" ht="15.75">
      <c r="A39" s="20" t="s">
        <v>12</v>
      </c>
      <c r="B39" s="21" t="s">
        <v>13</v>
      </c>
      <c r="C39" s="22"/>
      <c r="D39" s="23"/>
    </row>
    <row r="40" spans="1:4" ht="15" customHeight="1">
      <c r="A40" s="24" t="s">
        <v>24</v>
      </c>
      <c r="B40" s="25" t="s">
        <v>55</v>
      </c>
      <c r="C40" s="26"/>
      <c r="D40" s="27"/>
    </row>
    <row r="41" spans="1:4" ht="15.75">
      <c r="A41" s="24" t="s">
        <v>74</v>
      </c>
      <c r="B41" s="25" t="s">
        <v>81</v>
      </c>
      <c r="C41" s="26"/>
      <c r="D41" s="27"/>
    </row>
    <row r="42" spans="1:4" ht="15.75">
      <c r="A42" s="24" t="s">
        <v>23</v>
      </c>
      <c r="B42" s="25" t="s">
        <v>31</v>
      </c>
      <c r="C42" s="26"/>
      <c r="D42" s="27"/>
    </row>
    <row r="43" spans="1:4" ht="15.75">
      <c r="A43" s="28" t="s">
        <v>22</v>
      </c>
      <c r="B43" s="29" t="s">
        <v>32</v>
      </c>
      <c r="C43" s="30"/>
      <c r="D43" s="31"/>
    </row>
    <row r="47" ht="15">
      <c r="A47" s="2"/>
    </row>
  </sheetData>
  <sheetProtection sheet="1" objects="1" scenarios="1" selectLockedCells="1"/>
  <mergeCells count="4">
    <mergeCell ref="A4:C4"/>
    <mergeCell ref="A5:C5"/>
    <mergeCell ref="A6:C6"/>
    <mergeCell ref="B27:C27"/>
  </mergeCells>
  <dataValidations count="5">
    <dataValidation type="list" allowBlank="1" showInputMessage="1" showErrorMessage="1" sqref="C28 B21:B22">
      <formula1>YN</formula1>
    </dataValidation>
    <dataValidation type="list" allowBlank="1" showInputMessage="1" showErrorMessage="1" sqref="B12">
      <formula1>WorkArea</formula1>
    </dataValidation>
    <dataValidation type="list" allowBlank="1" showInputMessage="1" showErrorMessage="1" sqref="B33">
      <formula1>Payment</formula1>
    </dataValidation>
    <dataValidation type="list" allowBlank="1" showInputMessage="1" showErrorMessage="1" sqref="B23">
      <formula1>Discounts</formula1>
    </dataValidation>
    <dataValidation type="list" allowBlank="1" showInputMessage="1" showErrorMessage="1" sqref="B27:C27">
      <formula1>VendorShare</formula1>
    </dataValidation>
  </dataValidations>
  <printOptions horizontalCentered="1"/>
  <pageMargins left="0.46" right="0.32" top="0.51" bottom="0.39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X2" sqref="W1:X2"/>
    </sheetView>
  </sheetViews>
  <sheetFormatPr defaultColWidth="9.00390625" defaultRowHeight="12.75"/>
  <cols>
    <col min="1" max="13" width="6.125" style="0" customWidth="1"/>
  </cols>
  <sheetData>
    <row r="1" spans="1:24" ht="12.75">
      <c r="A1" s="44" t="s">
        <v>29</v>
      </c>
      <c r="B1" s="44" t="s">
        <v>1</v>
      </c>
      <c r="C1" s="44" t="s">
        <v>2</v>
      </c>
      <c r="D1" s="44" t="s">
        <v>27</v>
      </c>
      <c r="E1" s="44" t="s">
        <v>54</v>
      </c>
      <c r="F1" s="44" t="s">
        <v>3</v>
      </c>
      <c r="G1" s="44" t="s">
        <v>4</v>
      </c>
      <c r="H1" s="44" t="s">
        <v>5</v>
      </c>
      <c r="I1" s="44" t="s">
        <v>58</v>
      </c>
      <c r="J1" s="44" t="s">
        <v>60</v>
      </c>
      <c r="K1" s="44" t="s">
        <v>6</v>
      </c>
      <c r="L1" s="44" t="s">
        <v>7</v>
      </c>
      <c r="M1" s="44" t="s">
        <v>17</v>
      </c>
      <c r="N1" s="44" t="s">
        <v>61</v>
      </c>
      <c r="O1" s="44" t="s">
        <v>62</v>
      </c>
      <c r="P1" s="44" t="s">
        <v>51</v>
      </c>
      <c r="Q1" s="44" t="s">
        <v>59</v>
      </c>
      <c r="R1" s="44" t="s">
        <v>18</v>
      </c>
      <c r="S1" s="44" t="s">
        <v>14</v>
      </c>
      <c r="T1" s="44" t="s">
        <v>30</v>
      </c>
      <c r="U1" s="44" t="s">
        <v>11</v>
      </c>
      <c r="V1" s="44" t="s">
        <v>57</v>
      </c>
      <c r="W1" s="54" t="s">
        <v>72</v>
      </c>
      <c r="X1" s="54" t="s">
        <v>77</v>
      </c>
    </row>
    <row r="2" spans="1:24" ht="12.75">
      <c r="A2" s="34">
        <f>Registration!B8</f>
        <v>0</v>
      </c>
      <c r="B2" s="34">
        <f>Registration!B9</f>
        <v>0</v>
      </c>
      <c r="C2" s="34">
        <f>Registration!B10</f>
        <v>0</v>
      </c>
      <c r="D2" s="34">
        <f>Registration!B11</f>
        <v>0</v>
      </c>
      <c r="E2" s="34">
        <f>Registration!B12</f>
        <v>0</v>
      </c>
      <c r="F2" s="34">
        <f>Registration!B13</f>
        <v>0</v>
      </c>
      <c r="G2" s="34">
        <f>Registration!B14</f>
        <v>0</v>
      </c>
      <c r="H2" s="34">
        <f>Registration!B15</f>
        <v>0</v>
      </c>
      <c r="I2" s="34">
        <f>Registration!B16</f>
        <v>0</v>
      </c>
      <c r="K2" s="34">
        <f>Registration!B17</f>
        <v>0</v>
      </c>
      <c r="L2" s="34">
        <f>Registration!B18</f>
        <v>0</v>
      </c>
      <c r="M2" s="34">
        <f>Registration!B19</f>
        <v>0</v>
      </c>
      <c r="N2" s="34" t="str">
        <f>Registration!B21</f>
        <v>Yes</v>
      </c>
      <c r="O2" s="34" t="str">
        <f>Registration!B22</f>
        <v>Yes</v>
      </c>
      <c r="P2" s="34" t="str">
        <f>Registration!B23</f>
        <v>None</v>
      </c>
      <c r="Q2" s="41">
        <f>Registration!C24</f>
        <v>150</v>
      </c>
      <c r="R2" s="34">
        <f>Registration!B33</f>
        <v>0</v>
      </c>
      <c r="S2" s="34">
        <f>Registration!B34</f>
        <v>0</v>
      </c>
      <c r="T2" s="34">
        <f>Registration!B35</f>
        <v>0</v>
      </c>
      <c r="U2" s="34">
        <f>Registration!B36</f>
        <v>0</v>
      </c>
      <c r="V2" s="53">
        <f>Registration!B37</f>
        <v>0</v>
      </c>
      <c r="W2" s="3" t="str">
        <f>Registration!B27</f>
        <v>Name, job title, facility, email address</v>
      </c>
      <c r="X2" s="3" t="str">
        <f>Registration!C28</f>
        <v>No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3" sqref="E3"/>
    </sheetView>
  </sheetViews>
  <sheetFormatPr defaultColWidth="9.00390625" defaultRowHeight="12.75"/>
  <cols>
    <col min="3" max="3" width="10.25390625" style="0" bestFit="1" customWidth="1"/>
    <col min="4" max="4" width="20.50390625" style="0" bestFit="1" customWidth="1"/>
    <col min="5" max="5" width="18.25390625" style="0" bestFit="1" customWidth="1"/>
  </cols>
  <sheetData>
    <row r="1" spans="1:10" ht="12.75">
      <c r="A1" s="5" t="s">
        <v>15</v>
      </c>
      <c r="B1" s="6" t="s">
        <v>16</v>
      </c>
      <c r="C1" s="6" t="s">
        <v>19</v>
      </c>
      <c r="D1" s="5" t="s">
        <v>33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53</v>
      </c>
      <c r="J1" s="48" t="s">
        <v>65</v>
      </c>
    </row>
    <row r="2" spans="1:10" ht="12.75">
      <c r="A2" s="3">
        <v>0</v>
      </c>
      <c r="B2" s="4" t="s">
        <v>25</v>
      </c>
      <c r="C2" s="4" t="s">
        <v>20</v>
      </c>
      <c r="D2" s="3" t="s">
        <v>34</v>
      </c>
      <c r="E2" s="33" t="s">
        <v>25</v>
      </c>
      <c r="F2" s="3">
        <v>40</v>
      </c>
      <c r="G2" s="3">
        <v>80</v>
      </c>
      <c r="H2" s="35">
        <f>1-(F2/F3)</f>
        <v>0.4666666666666667</v>
      </c>
      <c r="I2" s="36">
        <f>1-H2</f>
        <v>0.5333333333333333</v>
      </c>
      <c r="J2" s="33" t="s">
        <v>70</v>
      </c>
    </row>
    <row r="3" spans="1:10" ht="12.75">
      <c r="A3" s="3">
        <v>1</v>
      </c>
      <c r="B3" s="4" t="s">
        <v>26</v>
      </c>
      <c r="C3" s="4" t="s">
        <v>21</v>
      </c>
      <c r="D3" s="3" t="s">
        <v>35</v>
      </c>
      <c r="E3" s="3" t="s">
        <v>66</v>
      </c>
      <c r="F3" s="3">
        <f>G3/2</f>
        <v>75</v>
      </c>
      <c r="G3" s="3">
        <v>150</v>
      </c>
      <c r="H3" s="36">
        <v>0</v>
      </c>
      <c r="I3" s="36">
        <f>1-H3</f>
        <v>1</v>
      </c>
      <c r="J3" s="3" t="s">
        <v>71</v>
      </c>
    </row>
    <row r="4" spans="3:10" ht="12.75">
      <c r="C4" s="4" t="s">
        <v>10</v>
      </c>
      <c r="D4" s="3" t="s">
        <v>36</v>
      </c>
      <c r="J4" s="3" t="s">
        <v>66</v>
      </c>
    </row>
    <row r="5" ht="12.75">
      <c r="D5" s="3" t="s">
        <v>37</v>
      </c>
    </row>
    <row r="6" ht="12.75">
      <c r="D6" s="3" t="s">
        <v>38</v>
      </c>
    </row>
    <row r="7" ht="12.75">
      <c r="D7" s="3" t="s">
        <v>39</v>
      </c>
    </row>
    <row r="8" ht="12.75">
      <c r="D8" s="3" t="s">
        <v>40</v>
      </c>
    </row>
    <row r="9" ht="12.75">
      <c r="D9" s="3" t="s">
        <v>41</v>
      </c>
    </row>
    <row r="10" ht="12.75">
      <c r="D10" s="3" t="s">
        <v>42</v>
      </c>
    </row>
    <row r="11" ht="12.75">
      <c r="D11" s="3" t="s">
        <v>43</v>
      </c>
    </row>
    <row r="12" ht="12.75">
      <c r="D12" s="3" t="s">
        <v>82</v>
      </c>
    </row>
    <row r="13" ht="12.75">
      <c r="D1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Evans</dc:creator>
  <cp:keywords/>
  <dc:description/>
  <cp:lastModifiedBy>HE</cp:lastModifiedBy>
  <cp:lastPrinted>2014-10-27T20:46:10Z</cp:lastPrinted>
  <dcterms:created xsi:type="dcterms:W3CDTF">2011-12-21T22:28:22Z</dcterms:created>
  <dcterms:modified xsi:type="dcterms:W3CDTF">2015-01-26T19:29:26Z</dcterms:modified>
  <cp:category/>
  <cp:version/>
  <cp:contentType/>
  <cp:contentStatus/>
</cp:coreProperties>
</file>